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joejr\Desktop\Resources\2_Equipment Financing\"/>
    </mc:Choice>
  </mc:AlternateContent>
  <xr:revisionPtr revIDLastSave="0" documentId="13_ncr:1_{887B0748-652C-4A84-8E45-EC2411F1FF47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Quote form" sheetId="1" r:id="rId1"/>
  </sheets>
  <definedNames>
    <definedName name="_xlnm.Print_Area" localSheetId="0">'Quote form'!$A$1:$G$53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  <c r="F38" i="1" s="1"/>
  <c r="C25" i="1"/>
  <c r="C23" i="1"/>
  <c r="C21" i="1"/>
</calcChain>
</file>

<file path=xl/sharedStrings.xml><?xml version="1.0" encoding="utf-8"?>
<sst xmlns="http://schemas.openxmlformats.org/spreadsheetml/2006/main" count="48" uniqueCount="48">
  <si>
    <t xml:space="preserve">CUSTOMER: </t>
  </si>
  <si>
    <t>EQUIPMENT DESCRIPTION:</t>
  </si>
  <si>
    <t>EQUIPMENT PRICE:</t>
  </si>
  <si>
    <t>FINANCING OPTIONS:</t>
  </si>
  <si>
    <t xml:space="preserve">                   TERM:</t>
  </si>
  <si>
    <t xml:space="preserve">               MONTHLY PAYMENT:</t>
  </si>
  <si>
    <t xml:space="preserve">                 60 Months</t>
  </si>
  <si>
    <t xml:space="preserve">                 72 months</t>
  </si>
  <si>
    <t xml:space="preserve">                 84 Months</t>
  </si>
  <si>
    <t xml:space="preserve">             (Options above subject to credit approval)</t>
  </si>
  <si>
    <t>Section 179 Deduction:</t>
  </si>
  <si>
    <t>Total Tax Benefit:</t>
  </si>
  <si>
    <t>Companies may also be eligible for additional state and local tax deductions plus interest deductions.</t>
  </si>
  <si>
    <t>These calculations are estimates only and every company's tax situation is different.</t>
  </si>
  <si>
    <t xml:space="preserve">MFR is not  qualified tax advisor.  This worksheet must not be interpreted as either a legal opinion or tax advisory.  </t>
  </si>
  <si>
    <t>You should always consult with your accountant prior to making any purchase based on tax consequences.</t>
  </si>
  <si>
    <t xml:space="preserve">                  For additional financing options and information, please contact:</t>
  </si>
  <si>
    <t>Chris Kemp</t>
  </si>
  <si>
    <t>Customer's Contact Person</t>
  </si>
  <si>
    <t>Company Name</t>
  </si>
  <si>
    <t>Equipment Description</t>
  </si>
  <si>
    <t>ATTENTION:</t>
  </si>
  <si>
    <t>Hweiss Contact: Joe Reitano Jr.</t>
  </si>
  <si>
    <t>Phone: (718) 605-0395</t>
  </si>
  <si>
    <t>Fax: (718) 605-0480</t>
  </si>
  <si>
    <t>Cell: (718) 219-0447</t>
  </si>
  <si>
    <t>Email: joejr@hweiss.com</t>
  </si>
  <si>
    <t>Web: www.hweiss.com</t>
  </si>
  <si>
    <t>2018 Section 179 Federal Income Tax Deduction:</t>
  </si>
  <si>
    <t>For companies purchasing up to $2.5 million of equipment, the full deduction of $1 million can be claimed.</t>
  </si>
  <si>
    <t xml:space="preserve">The deduction phases out dollar-for-dollar from $2.5 million to $3.5 million and is not available for companies </t>
  </si>
  <si>
    <t>purchasing over $3.5 million in equipment. Bonus Depreciation is taken after deduction limit has been reached.</t>
  </si>
  <si>
    <t>100% Bonus Depreciation Deduction:</t>
  </si>
  <si>
    <t>Total First Year Deduction:</t>
  </si>
  <si>
    <t>Total Deduction x 32% (Assumed Federal Tax Bracket)</t>
  </si>
  <si>
    <t>Equipment Cost After Tax Savings</t>
  </si>
  <si>
    <t xml:space="preserve">This document is for informational purposes only and does not constitute a commitment from MFR to provide financing. </t>
  </si>
  <si>
    <t>Phone:</t>
  </si>
  <si>
    <t>(850) 916-2222</t>
  </si>
  <si>
    <t>Fax:</t>
  </si>
  <si>
    <t>(850) 677-3373</t>
  </si>
  <si>
    <t>Cell:</t>
  </si>
  <si>
    <t>(850) 380-6268</t>
  </si>
  <si>
    <t>Email:</t>
  </si>
  <si>
    <t>ckemp@mfresources.com</t>
  </si>
  <si>
    <t>Web:</t>
  </si>
  <si>
    <t>www.mfresources.com</t>
  </si>
  <si>
    <t>HMVersion3.042318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</si>
</sst>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000000"/>
  </numFmts>
  <fonts count="22" x14ac:knownFonts="1">
    <font>
      <sz val="10"/>
      <name val="Arial"/>
      <family val="2"/>
    </font>
    <font>
      <b/>
      <sz val="10"/>
      <name val="Arial"/>
      <family val="2"/>
    </font>
    <font>
      <b/>
      <sz val="12"/>
      <color rgb="FF003A69"/>
      <name val="Arial"/>
      <family val="2"/>
    </font>
    <font>
      <b/>
      <sz val="12"/>
      <name val="Arial"/>
      <family val="2"/>
    </font>
    <font>
      <sz val="10"/>
      <color rgb="FF003A69"/>
      <name val="Arial"/>
      <family val="2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i/>
      <sz val="10"/>
      <name val="Arial"/>
      <family val="2"/>
    </font>
    <font>
      <b/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rgb="FF003A69"/>
      <name val="Arial"/>
      <family val="2"/>
    </font>
    <font>
      <u/>
      <sz val="10"/>
      <color theme="10"/>
      <name val="Arial"/>
      <family val="2"/>
    </font>
    <font>
      <b/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3" fillId="0" borderId="0" xfId="0" applyFont="1"/>
    <xf numFmtId="0" fontId="0" fillId="0" borderId="0" xfId="0" applyBorder="1"/>
    <xf numFmtId="0" fontId="0" fillId="0" borderId="2" xfId="0" applyBorder="1"/>
    <xf numFmtId="0" fontId="1" fillId="0" borderId="2" xfId="0" applyFont="1" applyBorder="1"/>
    <xf numFmtId="0" fontId="0" fillId="3" borderId="6" xfId="0" applyFill="1" applyBorder="1"/>
    <xf numFmtId="0" fontId="7" fillId="3" borderId="0" xfId="0" applyFont="1" applyFill="1" applyBorder="1"/>
    <xf numFmtId="0" fontId="0" fillId="3" borderId="0" xfId="0" applyFill="1" applyBorder="1"/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/>
    <xf numFmtId="0" fontId="0" fillId="0" borderId="6" xfId="0" applyBorder="1"/>
    <xf numFmtId="0" fontId="0" fillId="0" borderId="9" xfId="0" applyBorder="1"/>
    <xf numFmtId="0" fontId="1" fillId="0" borderId="0" xfId="0" applyFont="1" applyBorder="1"/>
    <xf numFmtId="0" fontId="1" fillId="0" borderId="6" xfId="0" applyFont="1" applyBorder="1" applyAlignment="1">
      <alignment horizontal="left"/>
    </xf>
    <xf numFmtId="164" fontId="8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/>
    <xf numFmtId="0" fontId="0" fillId="0" borderId="7" xfId="0" applyBorder="1"/>
    <xf numFmtId="0" fontId="0" fillId="0" borderId="8" xfId="0" applyBorder="1"/>
    <xf numFmtId="0" fontId="10" fillId="0" borderId="0" xfId="0" applyFont="1"/>
    <xf numFmtId="0" fontId="0" fillId="0" borderId="1" xfId="0" applyFill="1" applyBorder="1"/>
    <xf numFmtId="0" fontId="11" fillId="0" borderId="9" xfId="0" applyFont="1" applyBorder="1"/>
    <xf numFmtId="7" fontId="12" fillId="0" borderId="0" xfId="0" applyNumberFormat="1" applyFont="1" applyAlignment="1">
      <alignment horizontal="right"/>
    </xf>
    <xf numFmtId="0" fontId="3" fillId="0" borderId="1" xfId="0" applyFont="1" applyFill="1" applyBorder="1" applyAlignment="1" applyProtection="1">
      <alignment horizontal="left"/>
    </xf>
    <xf numFmtId="0" fontId="0" fillId="3" borderId="0" xfId="0" applyFill="1"/>
    <xf numFmtId="0" fontId="13" fillId="0" borderId="0" xfId="0" applyFont="1"/>
    <xf numFmtId="0" fontId="14" fillId="0" borderId="0" xfId="0" applyFont="1"/>
    <xf numFmtId="0" fontId="15" fillId="0" borderId="0" xfId="0" applyFont="1" applyBorder="1"/>
    <xf numFmtId="0" fontId="15" fillId="0" borderId="0" xfId="0" applyFont="1"/>
    <xf numFmtId="0" fontId="16" fillId="0" borderId="0" xfId="0" applyFont="1"/>
    <xf numFmtId="0" fontId="0" fillId="5" borderId="0" xfId="0" applyFill="1" applyBorder="1"/>
    <xf numFmtId="0" fontId="0" fillId="5" borderId="5" xfId="0" applyFill="1" applyBorder="1"/>
    <xf numFmtId="0" fontId="8" fillId="6" borderId="7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center"/>
    </xf>
    <xf numFmtId="0" fontId="0" fillId="6" borderId="8" xfId="0" applyFill="1" applyBorder="1"/>
    <xf numFmtId="0" fontId="17" fillId="2" borderId="0" xfId="1" applyFill="1"/>
    <xf numFmtId="0" fontId="18" fillId="0" borderId="3" xfId="1" applyFont="1" applyBorder="1"/>
    <xf numFmtId="0" fontId="17" fillId="0" borderId="4" xfId="1" applyBorder="1"/>
    <xf numFmtId="0" fontId="1" fillId="0" borderId="4" xfId="1" applyFont="1" applyBorder="1"/>
    <xf numFmtId="0" fontId="17" fillId="0" borderId="5" xfId="1" applyBorder="1"/>
    <xf numFmtId="0" fontId="18" fillId="0" borderId="10" xfId="1" applyFont="1" applyBorder="1"/>
    <xf numFmtId="0" fontId="17" fillId="0" borderId="12" xfId="1" applyBorder="1"/>
    <xf numFmtId="0" fontId="1" fillId="0" borderId="12" xfId="1" applyFont="1" applyBorder="1"/>
    <xf numFmtId="0" fontId="3" fillId="0" borderId="7" xfId="1" applyFont="1" applyBorder="1"/>
    <xf numFmtId="0" fontId="17" fillId="0" borderId="2" xfId="1" applyBorder="1"/>
    <xf numFmtId="0" fontId="1" fillId="0" borderId="2" xfId="1" applyFont="1" applyBorder="1"/>
    <xf numFmtId="0" fontId="17" fillId="0" borderId="8" xfId="1" applyBorder="1"/>
    <xf numFmtId="0" fontId="3" fillId="0" borderId="3" xfId="1" applyFont="1" applyBorder="1"/>
    <xf numFmtId="0" fontId="1" fillId="0" borderId="13" xfId="1" applyFont="1" applyBorder="1"/>
    <xf numFmtId="0" fontId="17" fillId="0" borderId="14" xfId="1" applyBorder="1"/>
    <xf numFmtId="0" fontId="1" fillId="0" borderId="14" xfId="1" applyFont="1" applyBorder="1"/>
    <xf numFmtId="0" fontId="17" fillId="0" borderId="15" xfId="1" applyBorder="1"/>
    <xf numFmtId="5" fontId="3" fillId="0" borderId="13" xfId="1" applyNumberFormat="1" applyFont="1" applyBorder="1"/>
    <xf numFmtId="0" fontId="2" fillId="0" borderId="7" xfId="1" quotePrefix="1" applyFont="1" applyBorder="1"/>
    <xf numFmtId="0" fontId="4" fillId="0" borderId="2" xfId="1" applyFont="1" applyBorder="1"/>
    <xf numFmtId="0" fontId="19" fillId="0" borderId="2" xfId="1" applyFont="1" applyBorder="1"/>
    <xf numFmtId="0" fontId="10" fillId="0" borderId="0" xfId="1" applyFont="1"/>
    <xf numFmtId="0" fontId="17" fillId="0" borderId="0" xfId="1"/>
    <xf numFmtId="0" fontId="1" fillId="0" borderId="0" xfId="1" applyFont="1"/>
    <xf numFmtId="0" fontId="13" fillId="0" borderId="0" xfId="0" applyFont="1" applyAlignment="1">
      <alignment horizontal="left"/>
    </xf>
    <xf numFmtId="0" fontId="12" fillId="0" borderId="0" xfId="0" applyFont="1"/>
    <xf numFmtId="0" fontId="6" fillId="5" borderId="3" xfId="1" applyFont="1" applyFill="1" applyBorder="1" applyAlignment="1">
      <alignment vertical="center"/>
    </xf>
    <xf numFmtId="0" fontId="6" fillId="5" borderId="4" xfId="1" applyFont="1" applyFill="1" applyBorder="1"/>
    <xf numFmtId="0" fontId="7" fillId="5" borderId="4" xfId="1" applyFont="1" applyFill="1" applyBorder="1"/>
    <xf numFmtId="0" fontId="17" fillId="5" borderId="4" xfId="1" applyFill="1" applyBorder="1"/>
    <xf numFmtId="0" fontId="17" fillId="5" borderId="5" xfId="1" applyFill="1" applyBorder="1"/>
    <xf numFmtId="5" fontId="3" fillId="0" borderId="10" xfId="1" applyNumberFormat="1" applyFont="1" applyBorder="1" applyAlignment="1">
      <alignment horizontal="center"/>
    </xf>
    <xf numFmtId="5" fontId="3" fillId="0" borderId="11" xfId="1" applyNumberFormat="1" applyFont="1" applyBorder="1" applyAlignment="1">
      <alignment horizontal="center"/>
    </xf>
    <xf numFmtId="5" fontId="3" fillId="0" borderId="3" xfId="1" applyNumberFormat="1" applyFont="1" applyBorder="1" applyAlignment="1">
      <alignment horizontal="center"/>
    </xf>
    <xf numFmtId="5" fontId="3" fillId="0" borderId="5" xfId="1" applyNumberFormat="1" applyFont="1" applyBorder="1" applyAlignment="1">
      <alignment horizontal="center"/>
    </xf>
    <xf numFmtId="5" fontId="2" fillId="0" borderId="16" xfId="1" applyNumberFormat="1" applyFont="1" applyBorder="1" applyAlignment="1">
      <alignment horizontal="center"/>
    </xf>
    <xf numFmtId="5" fontId="2" fillId="0" borderId="17" xfId="1" applyNumberFormat="1" applyFont="1" applyBorder="1" applyAlignment="1">
      <alignment horizontal="center"/>
    </xf>
    <xf numFmtId="0" fontId="21" fillId="0" borderId="0" xfId="2" applyFont="1" applyAlignment="1">
      <alignment horizontal="left"/>
    </xf>
    <xf numFmtId="0" fontId="8" fillId="6" borderId="6" xfId="1" applyFont="1" applyFill="1" applyBorder="1" applyAlignment="1">
      <alignment horizontal="left"/>
    </xf>
    <xf numFmtId="0" fontId="8" fillId="6" borderId="0" xfId="1" applyFont="1" applyFill="1" applyBorder="1" applyAlignment="1">
      <alignment horizontal="left"/>
    </xf>
    <xf numFmtId="0" fontId="8" fillId="6" borderId="9" xfId="1" applyFont="1" applyFill="1" applyBorder="1" applyAlignment="1">
      <alignment horizontal="left"/>
    </xf>
    <xf numFmtId="0" fontId="8" fillId="6" borderId="7" xfId="1" applyFont="1" applyFill="1" applyBorder="1" applyAlignment="1">
      <alignment horizontal="left"/>
    </xf>
    <xf numFmtId="0" fontId="8" fillId="6" borderId="2" xfId="1" applyFont="1" applyFill="1" applyBorder="1" applyAlignment="1">
      <alignment horizontal="left"/>
    </xf>
    <xf numFmtId="0" fontId="8" fillId="6" borderId="8" xfId="1" applyFont="1" applyFill="1" applyBorder="1" applyAlignment="1">
      <alignment horizontal="left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7" fontId="3" fillId="4" borderId="0" xfId="0" applyNumberFormat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weiss.com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mfresources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230138</xdr:colOff>
      <xdr:row>47</xdr:row>
      <xdr:rowOff>180974</xdr:rowOff>
    </xdr:from>
    <xdr:to>
      <xdr:col>3</xdr:col>
      <xdr:colOff>0</xdr:colOff>
      <xdr:row>51</xdr:row>
      <xdr:rowOff>76199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5" t="8925" b="8070"/>
        <a:stretch>
          <a:fillRect/>
        </a:stretch>
      </xdr:blipFill>
      <xdr:spPr bwMode="auto">
        <a:xfrm>
          <a:off x="839738" y="8591549"/>
          <a:ext cx="2770237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2</xdr:col>
      <xdr:colOff>401210</xdr:colOff>
      <xdr:row>6</xdr:row>
      <xdr:rowOff>98072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2515760" cy="1050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fresources.com/" TargetMode="External"/><Relationship Id="rId1" Type="http://schemas.openxmlformats.org/officeDocument/2006/relationships/hyperlink" Target="mailto:ckemp@mfresourc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workbookViewId="0">
      <selection activeCell="C14" sqref="C14:D14"/>
    </sheetView>
  </sheetViews>
  <sheetFormatPr defaultRowHeight="12.75" x14ac:dyDescent="0.2"/>
  <cols>
    <col min="1" max="1" width="9.140625" style="2"/>
    <col min="2" max="2" width="22.85546875" style="2" customWidth="1"/>
    <col min="3" max="3" width="22.140625" style="2" customWidth="1"/>
    <col min="4" max="4" width="9.140625" style="2"/>
    <col min="5" max="5" width="6.7109375" style="2" customWidth="1"/>
    <col min="6" max="6" width="22.5703125" style="2" customWidth="1"/>
    <col min="7" max="7" width="9" style="2" customWidth="1"/>
    <col min="8" max="16384" width="9.140625" style="2"/>
  </cols>
  <sheetData>
    <row r="1" spans="1:7" x14ac:dyDescent="0.2">
      <c r="A1"/>
      <c r="B1"/>
      <c r="C1" s="1"/>
      <c r="D1"/>
      <c r="E1"/>
      <c r="F1"/>
      <c r="G1"/>
    </row>
    <row r="2" spans="1:7" x14ac:dyDescent="0.2">
      <c r="A2"/>
      <c r="B2"/>
      <c r="C2" s="1"/>
      <c r="D2" s="31"/>
      <c r="E2"/>
      <c r="F2" s="22"/>
      <c r="G2" s="22" t="s">
        <v>22</v>
      </c>
    </row>
    <row r="3" spans="1:7" x14ac:dyDescent="0.2">
      <c r="A3"/>
      <c r="B3"/>
      <c r="C3" s="1"/>
      <c r="D3" s="31"/>
      <c r="E3"/>
      <c r="F3" s="22"/>
      <c r="G3" s="22" t="s">
        <v>23</v>
      </c>
    </row>
    <row r="4" spans="1:7" x14ac:dyDescent="0.2">
      <c r="A4"/>
      <c r="B4"/>
      <c r="C4" s="1"/>
      <c r="D4" s="31"/>
      <c r="E4"/>
      <c r="F4" s="22"/>
      <c r="G4" s="22" t="s">
        <v>24</v>
      </c>
    </row>
    <row r="5" spans="1:7" x14ac:dyDescent="0.2">
      <c r="A5"/>
      <c r="B5"/>
      <c r="C5" s="1"/>
      <c r="D5" s="31"/>
      <c r="E5"/>
      <c r="F5" s="22"/>
      <c r="G5" s="22" t="s">
        <v>25</v>
      </c>
    </row>
    <row r="6" spans="1:7" x14ac:dyDescent="0.2">
      <c r="A6"/>
      <c r="B6"/>
      <c r="C6" s="1"/>
      <c r="D6" s="31"/>
      <c r="E6"/>
      <c r="F6" s="22"/>
      <c r="G6" s="22" t="s">
        <v>26</v>
      </c>
    </row>
    <row r="7" spans="1:7" x14ac:dyDescent="0.2">
      <c r="A7"/>
      <c r="B7"/>
      <c r="C7" s="1"/>
      <c r="D7" s="31"/>
      <c r="E7"/>
      <c r="F7" s="22"/>
      <c r="G7" s="22" t="s">
        <v>27</v>
      </c>
    </row>
    <row r="8" spans="1:7" ht="21.75" customHeight="1" x14ac:dyDescent="0.2">
      <c r="A8" s="3"/>
      <c r="B8"/>
      <c r="C8" s="4"/>
      <c r="D8"/>
      <c r="E8"/>
      <c r="F8"/>
      <c r="G8"/>
    </row>
    <row r="9" spans="1:7" ht="15.75" x14ac:dyDescent="0.25">
      <c r="A9" s="34" t="s">
        <v>0</v>
      </c>
      <c r="B9"/>
      <c r="C9" s="89" t="s">
        <v>19</v>
      </c>
      <c r="D9" s="89"/>
      <c r="E9"/>
      <c r="F9"/>
      <c r="G9"/>
    </row>
    <row r="10" spans="1:7" ht="7.5" customHeight="1" x14ac:dyDescent="0.2">
      <c r="A10" s="3"/>
      <c r="B10"/>
      <c r="C10" s="4"/>
      <c r="D10"/>
      <c r="E10"/>
      <c r="F10"/>
      <c r="G10"/>
    </row>
    <row r="11" spans="1:7" ht="15.75" x14ac:dyDescent="0.25">
      <c r="A11" s="34" t="s">
        <v>21</v>
      </c>
      <c r="B11" s="9"/>
      <c r="C11" s="89" t="s">
        <v>18</v>
      </c>
      <c r="D11" s="89"/>
      <c r="E11" s="9"/>
      <c r="F11" s="9"/>
      <c r="G11" s="9"/>
    </row>
    <row r="12" spans="1:7" ht="7.5" customHeight="1" thickBot="1" x14ac:dyDescent="0.3">
      <c r="A12" s="5"/>
      <c r="B12" s="6"/>
      <c r="C12" s="30"/>
      <c r="D12" s="27"/>
      <c r="E12" s="6"/>
      <c r="F12" s="6"/>
      <c r="G12" s="6"/>
    </row>
    <row r="13" spans="1:7" ht="7.5" customHeight="1" x14ac:dyDescent="0.25">
      <c r="A13" s="7"/>
      <c r="B13"/>
      <c r="C13" s="8"/>
      <c r="D13"/>
      <c r="E13"/>
      <c r="F13"/>
      <c r="G13"/>
    </row>
    <row r="14" spans="1:7" ht="15.75" x14ac:dyDescent="0.25">
      <c r="A14" s="35" t="s">
        <v>1</v>
      </c>
      <c r="B14"/>
      <c r="C14" s="90" t="s">
        <v>20</v>
      </c>
      <c r="D14" s="90"/>
      <c r="E14"/>
      <c r="F14" s="9"/>
      <c r="G14" s="9"/>
    </row>
    <row r="15" spans="1:7" ht="7.5" customHeight="1" x14ac:dyDescent="0.25">
      <c r="A15" s="36"/>
      <c r="B15"/>
      <c r="C15" s="8"/>
      <c r="D15"/>
      <c r="E15"/>
      <c r="F15" s="9"/>
      <c r="G15" s="9"/>
    </row>
    <row r="16" spans="1:7" ht="15.75" x14ac:dyDescent="0.25">
      <c r="A16" s="35" t="s">
        <v>2</v>
      </c>
      <c r="B16"/>
      <c r="C16" s="91">
        <v>25000</v>
      </c>
      <c r="D16" s="91"/>
      <c r="E16"/>
      <c r="F16" s="9"/>
      <c r="G16" s="9"/>
    </row>
    <row r="17" spans="1:7" x14ac:dyDescent="0.2">
      <c r="A17" s="10"/>
      <c r="B17" s="10"/>
      <c r="C17" s="11"/>
      <c r="D17" s="10"/>
      <c r="E17" s="9"/>
      <c r="F17" s="9"/>
      <c r="G17" s="9"/>
    </row>
    <row r="18" spans="1:7" ht="15.75" x14ac:dyDescent="0.2">
      <c r="A18" s="87" t="s">
        <v>3</v>
      </c>
      <c r="B18" s="88"/>
      <c r="C18" s="37"/>
      <c r="D18" s="38"/>
      <c r="E18" s="12"/>
      <c r="F18" s="13"/>
      <c r="G18" s="14"/>
    </row>
    <row r="19" spans="1:7" x14ac:dyDescent="0.2">
      <c r="A19" s="39" t="s">
        <v>4</v>
      </c>
      <c r="B19" s="40"/>
      <c r="C19" s="41" t="s">
        <v>5</v>
      </c>
      <c r="D19" s="42"/>
      <c r="E19" s="12"/>
      <c r="F19" s="15"/>
      <c r="G19" s="16"/>
    </row>
    <row r="20" spans="1:7" x14ac:dyDescent="0.2">
      <c r="A20" s="17"/>
      <c r="B20" s="18"/>
      <c r="C20"/>
      <c r="D20" s="18"/>
      <c r="E20" s="17"/>
      <c r="F20" s="19"/>
      <c r="G20" s="9"/>
    </row>
    <row r="21" spans="1:7" ht="15" x14ac:dyDescent="0.25">
      <c r="A21" s="20" t="s">
        <v>6</v>
      </c>
      <c r="B21" s="28"/>
      <c r="C21" s="29">
        <f>C16*F21</f>
        <v>487</v>
      </c>
      <c r="D21" s="18"/>
      <c r="E21" s="17"/>
      <c r="F21" s="21">
        <v>1.9480000000000001E-2</v>
      </c>
      <c r="G21" s="9"/>
    </row>
    <row r="22" spans="1:7" x14ac:dyDescent="0.2">
      <c r="A22" s="20"/>
      <c r="B22" s="18"/>
      <c r="C22" s="22"/>
      <c r="D22" s="18"/>
      <c r="E22" s="17"/>
      <c r="F22" s="23"/>
      <c r="G22" s="9"/>
    </row>
    <row r="23" spans="1:7" ht="15" x14ac:dyDescent="0.25">
      <c r="A23" s="20" t="s">
        <v>7</v>
      </c>
      <c r="B23" s="28"/>
      <c r="C23" s="29">
        <f>C16*F23</f>
        <v>415.5</v>
      </c>
      <c r="D23" s="18"/>
      <c r="E23" s="17"/>
      <c r="F23" s="21">
        <v>1.6619999999999999E-2</v>
      </c>
      <c r="G23" s="9"/>
    </row>
    <row r="24" spans="1:7" x14ac:dyDescent="0.2">
      <c r="A24" s="20"/>
      <c r="B24" s="18"/>
      <c r="C24" s="22"/>
      <c r="D24" s="18"/>
      <c r="E24" s="17"/>
      <c r="F24" s="23"/>
      <c r="G24" s="9"/>
    </row>
    <row r="25" spans="1:7" ht="15" x14ac:dyDescent="0.25">
      <c r="A25" s="20" t="s">
        <v>8</v>
      </c>
      <c r="B25" s="28"/>
      <c r="C25" s="29">
        <f>C16*F25</f>
        <v>365.5</v>
      </c>
      <c r="D25" s="18"/>
      <c r="E25" s="17"/>
      <c r="F25" s="21">
        <v>1.4619999999999999E-2</v>
      </c>
      <c r="G25" s="9"/>
    </row>
    <row r="26" spans="1:7" x14ac:dyDescent="0.2">
      <c r="A26" s="24"/>
      <c r="B26" s="25"/>
      <c r="C26" s="10"/>
      <c r="D26" s="25"/>
      <c r="E26" s="17"/>
      <c r="F26" s="23"/>
      <c r="G26" s="9"/>
    </row>
    <row r="27" spans="1:7" x14ac:dyDescent="0.2">
      <c r="A27"/>
      <c r="B27" s="26" t="s">
        <v>9</v>
      </c>
      <c r="C27" s="1"/>
      <c r="D27"/>
      <c r="E27"/>
      <c r="F27"/>
      <c r="G27"/>
    </row>
    <row r="28" spans="1:7" x14ac:dyDescent="0.2">
      <c r="A28" s="10"/>
      <c r="B28" s="10"/>
      <c r="C28" s="11"/>
      <c r="D28" s="10"/>
      <c r="E28" s="10"/>
      <c r="F28" s="10"/>
      <c r="G28" s="10"/>
    </row>
    <row r="29" spans="1:7" s="43" customFormat="1" ht="15.75" x14ac:dyDescent="0.25">
      <c r="A29" s="69" t="s">
        <v>28</v>
      </c>
      <c r="B29" s="70"/>
      <c r="C29" s="71"/>
      <c r="D29" s="72"/>
      <c r="E29" s="72"/>
      <c r="F29" s="72"/>
      <c r="G29" s="73"/>
    </row>
    <row r="30" spans="1:7" s="43" customFormat="1" x14ac:dyDescent="0.2">
      <c r="A30" s="81" t="s">
        <v>29</v>
      </c>
      <c r="B30" s="82"/>
      <c r="C30" s="82"/>
      <c r="D30" s="82"/>
      <c r="E30" s="82"/>
      <c r="F30" s="82"/>
      <c r="G30" s="83"/>
    </row>
    <row r="31" spans="1:7" s="43" customFormat="1" x14ac:dyDescent="0.2">
      <c r="A31" s="81" t="s">
        <v>30</v>
      </c>
      <c r="B31" s="82"/>
      <c r="C31" s="82"/>
      <c r="D31" s="82"/>
      <c r="E31" s="82"/>
      <c r="F31" s="82"/>
      <c r="G31" s="83"/>
    </row>
    <row r="32" spans="1:7" s="43" customFormat="1" x14ac:dyDescent="0.2">
      <c r="A32" s="84" t="s">
        <v>31</v>
      </c>
      <c r="B32" s="85"/>
      <c r="C32" s="85"/>
      <c r="D32" s="85"/>
      <c r="E32" s="85"/>
      <c r="F32" s="85"/>
      <c r="G32" s="86"/>
    </row>
    <row r="33" spans="1:7" s="43" customFormat="1" ht="15.75" x14ac:dyDescent="0.25">
      <c r="A33" s="44" t="s">
        <v>10</v>
      </c>
      <c r="B33" s="45"/>
      <c r="C33" s="46"/>
      <c r="D33" s="45"/>
      <c r="E33" s="47"/>
      <c r="F33" s="74">
        <f>IF(C16&gt;3499999,0,IF(C16&gt;2500000,(1000000-(C16-2500000)),IF(C16&lt;1000000,C16,1000000)))</f>
        <v>25000</v>
      </c>
      <c r="G33" s="75"/>
    </row>
    <row r="34" spans="1:7" s="43" customFormat="1" ht="15.75" x14ac:dyDescent="0.25">
      <c r="A34" s="48" t="s">
        <v>32</v>
      </c>
      <c r="B34" s="49"/>
      <c r="C34" s="50"/>
      <c r="D34" s="49"/>
      <c r="E34" s="49"/>
      <c r="F34" s="74">
        <f>IF(C16&lt;F33,0,(C16-F33)*1)</f>
        <v>0</v>
      </c>
      <c r="G34" s="75"/>
    </row>
    <row r="35" spans="1:7" s="43" customFormat="1" ht="15.75" x14ac:dyDescent="0.25">
      <c r="A35" s="51" t="s">
        <v>33</v>
      </c>
      <c r="B35" s="52"/>
      <c r="C35" s="53"/>
      <c r="D35" s="52"/>
      <c r="E35" s="54"/>
      <c r="F35" s="74">
        <f>SUM(F33:F34)</f>
        <v>25000</v>
      </c>
      <c r="G35" s="75"/>
    </row>
    <row r="36" spans="1:7" s="43" customFormat="1" ht="15.75" x14ac:dyDescent="0.25">
      <c r="A36" s="55" t="s">
        <v>11</v>
      </c>
      <c r="B36" s="45"/>
      <c r="C36" s="46"/>
      <c r="D36" s="45"/>
      <c r="E36" s="47"/>
      <c r="F36" s="76">
        <f>F35*0.32</f>
        <v>8000</v>
      </c>
      <c r="G36" s="77"/>
    </row>
    <row r="37" spans="1:7" s="43" customFormat="1" ht="16.5" thickBot="1" x14ac:dyDescent="0.3">
      <c r="A37" s="56" t="s">
        <v>34</v>
      </c>
      <c r="B37" s="57"/>
      <c r="C37" s="58"/>
      <c r="D37" s="57"/>
      <c r="E37" s="59"/>
      <c r="F37" s="60"/>
      <c r="G37" s="59"/>
    </row>
    <row r="38" spans="1:7" s="43" customFormat="1" ht="16.5" thickTop="1" x14ac:dyDescent="0.25">
      <c r="A38" s="61" t="s">
        <v>35</v>
      </c>
      <c r="B38" s="62"/>
      <c r="C38" s="63"/>
      <c r="D38" s="62"/>
      <c r="E38" s="62"/>
      <c r="F38" s="78">
        <f>C16-F36</f>
        <v>17000</v>
      </c>
      <c r="G38" s="79"/>
    </row>
    <row r="39" spans="1:7" s="43" customFormat="1" ht="31.5" customHeight="1" x14ac:dyDescent="0.2">
      <c r="A39" s="64" t="s">
        <v>12</v>
      </c>
      <c r="B39" s="65"/>
      <c r="C39" s="66"/>
      <c r="D39" s="65"/>
      <c r="E39" s="65"/>
      <c r="F39" s="65"/>
      <c r="G39" s="65"/>
    </row>
    <row r="40" spans="1:7" s="43" customFormat="1" x14ac:dyDescent="0.2">
      <c r="A40" s="64" t="s">
        <v>13</v>
      </c>
      <c r="B40" s="65"/>
      <c r="C40" s="66"/>
      <c r="D40" s="65"/>
      <c r="E40" s="65"/>
      <c r="F40" s="65"/>
      <c r="G40" s="65"/>
    </row>
    <row r="41" spans="1:7" s="43" customFormat="1" x14ac:dyDescent="0.2">
      <c r="A41" s="64" t="s">
        <v>14</v>
      </c>
      <c r="B41" s="65"/>
      <c r="C41" s="66"/>
      <c r="D41" s="65"/>
      <c r="E41" s="65"/>
      <c r="F41" s="65"/>
      <c r="G41" s="65"/>
    </row>
    <row r="42" spans="1:7" s="43" customFormat="1" x14ac:dyDescent="0.2">
      <c r="A42" s="64" t="s">
        <v>15</v>
      </c>
      <c r="B42" s="65"/>
      <c r="C42" s="66"/>
      <c r="D42" s="65"/>
      <c r="E42" s="65"/>
      <c r="F42" s="65"/>
      <c r="G42" s="65"/>
    </row>
    <row r="43" spans="1:7" s="43" customFormat="1" x14ac:dyDescent="0.2">
      <c r="A43" s="64" t="s">
        <v>36</v>
      </c>
      <c r="B43" s="65"/>
      <c r="C43" s="66"/>
      <c r="D43" s="65"/>
      <c r="E43" s="65"/>
      <c r="F43" s="65"/>
      <c r="G43" s="65"/>
    </row>
    <row r="44" spans="1:7" s="43" customFormat="1" x14ac:dyDescent="0.2">
      <c r="A44" s="64"/>
      <c r="B44" s="65"/>
      <c r="C44" s="66"/>
      <c r="D44" s="65"/>
      <c r="E44" s="65"/>
      <c r="F44" s="65"/>
      <c r="G44" s="65"/>
    </row>
    <row r="45" spans="1:7" x14ac:dyDescent="0.2">
      <c r="A45"/>
      <c r="B45"/>
      <c r="C45" s="1"/>
      <c r="D45"/>
      <c r="E45"/>
      <c r="F45"/>
      <c r="G45"/>
    </row>
    <row r="46" spans="1:7" x14ac:dyDescent="0.2">
      <c r="A46" s="1"/>
      <c r="B46" s="1" t="s">
        <v>16</v>
      </c>
      <c r="C46" s="1"/>
      <c r="D46"/>
      <c r="E46"/>
      <c r="F46"/>
      <c r="G46"/>
    </row>
    <row r="47" spans="1:7" x14ac:dyDescent="0.2">
      <c r="A47"/>
      <c r="B47"/>
      <c r="C47" s="1"/>
      <c r="D47"/>
      <c r="E47"/>
      <c r="F47"/>
      <c r="G47"/>
    </row>
    <row r="48" spans="1:7" ht="15" x14ac:dyDescent="0.25">
      <c r="A48"/>
      <c r="B48" s="1"/>
      <c r="C48" s="31"/>
      <c r="D48" s="32" t="s">
        <v>17</v>
      </c>
      <c r="E48"/>
      <c r="F48"/>
      <c r="G48"/>
    </row>
    <row r="49" spans="1:7" ht="15" x14ac:dyDescent="0.25">
      <c r="A49"/>
      <c r="B49" s="1"/>
      <c r="C49" s="31"/>
      <c r="D49" s="67" t="s">
        <v>37</v>
      </c>
      <c r="E49" s="68" t="s">
        <v>38</v>
      </c>
      <c r="F49"/>
      <c r="G49"/>
    </row>
    <row r="50" spans="1:7" ht="15" x14ac:dyDescent="0.25">
      <c r="A50"/>
      <c r="B50" s="1"/>
      <c r="C50" s="31"/>
      <c r="D50" s="67" t="s">
        <v>39</v>
      </c>
      <c r="E50" s="68" t="s">
        <v>40</v>
      </c>
      <c r="F50"/>
      <c r="G50"/>
    </row>
    <row r="51" spans="1:7" ht="15" x14ac:dyDescent="0.25">
      <c r="A51"/>
      <c r="B51" s="1"/>
      <c r="C51" s="31"/>
      <c r="D51" s="67" t="s">
        <v>41</v>
      </c>
      <c r="E51" s="68" t="s">
        <v>42</v>
      </c>
      <c r="F51"/>
      <c r="G51"/>
    </row>
    <row r="52" spans="1:7" ht="15" x14ac:dyDescent="0.25">
      <c r="A52"/>
      <c r="B52" s="1"/>
      <c r="C52" s="31"/>
      <c r="D52" s="67" t="s">
        <v>43</v>
      </c>
      <c r="E52" s="80" t="s">
        <v>44</v>
      </c>
      <c r="F52" s="80"/>
      <c r="G52" s="80"/>
    </row>
    <row r="53" spans="1:7" ht="15" x14ac:dyDescent="0.25">
      <c r="A53" s="33" t="s">
        <v>47</v>
      </c>
      <c r="B53" s="1"/>
      <c r="C53" s="31"/>
      <c r="D53" s="67" t="s">
        <v>45</v>
      </c>
      <c r="E53" s="80" t="s">
        <v>46</v>
      </c>
      <c r="F53" s="80"/>
      <c r="G53" s="80"/>
    </row>
  </sheetData>
  <sheetProtection algorithmName="SHA-512" hashValue="hZR3z5bPEy0O9ppp8IL+JKnHbs0XU4v3dTQWW4eD2QSREyPMh4SR5WFf46xzySdlSF2OZBomuPdphzHjmO5ZHg==" saltValue="efxlDGfP/9ckGO4F2pxyBw==" spinCount="100000" sheet="1" objects="1" scenarios="1" selectLockedCells="1"/>
  <mergeCells count="15">
    <mergeCell ref="A18:B18"/>
    <mergeCell ref="C9:D9"/>
    <mergeCell ref="C11:D11"/>
    <mergeCell ref="C14:D14"/>
    <mergeCell ref="C16:D16"/>
    <mergeCell ref="A30:G30"/>
    <mergeCell ref="A31:G31"/>
    <mergeCell ref="A32:G32"/>
    <mergeCell ref="F33:G33"/>
    <mergeCell ref="F34:G34"/>
    <mergeCell ref="F35:G35"/>
    <mergeCell ref="F36:G36"/>
    <mergeCell ref="F38:G38"/>
    <mergeCell ref="E52:G52"/>
    <mergeCell ref="E53:G53"/>
  </mergeCells>
  <hyperlinks>
    <hyperlink ref="E52" r:id="rId1" xr:uid="{00000000-0004-0000-0000-000000000000}"/>
    <hyperlink ref="E53" r:id="rId2" xr:uid="{00000000-0004-0000-0000-000001000000}"/>
  </hyperlinks>
  <pageMargins left="0.7" right="0.7" top="0.4" bottom="0.4" header="0.3" footer="0.3"/>
  <pageSetup scale="90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 form</vt:lpstr>
      <vt:lpstr>'Quote form'!Print_Area</vt:lpstr>
    </vt:vector>
  </TitlesOfParts>
  <Company>MGI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Do</dc:creator>
  <cp:lastModifiedBy>joe reitano</cp:lastModifiedBy>
  <cp:lastPrinted>2018-05-25T19:48:31Z</cp:lastPrinted>
  <dcterms:created xsi:type="dcterms:W3CDTF">2017-11-10T21:41:28Z</dcterms:created>
  <dcterms:modified xsi:type="dcterms:W3CDTF">2018-05-25T19:49:19Z</dcterms:modified>
</cp:coreProperties>
</file>